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05" yWindow="45" windowWidth="13380" windowHeight="4335"/>
  </bookViews>
  <sheets>
    <sheet name="2017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C24" i="1"/>
  <c r="C23"/>
  <c r="C22"/>
  <c r="C25" s="1"/>
  <c r="F18"/>
  <c r="F17"/>
  <c r="F16"/>
  <c r="F15"/>
  <c r="F14"/>
  <c r="C14"/>
  <c r="F13"/>
  <c r="C13"/>
  <c r="F12"/>
  <c r="C12"/>
  <c r="F11"/>
  <c r="C11"/>
  <c r="F10"/>
  <c r="F20" s="1"/>
  <c r="C10"/>
  <c r="C20" s="1"/>
  <c r="C6"/>
  <c r="C5"/>
  <c r="C7" s="1"/>
  <c r="C27" s="1"/>
  <c r="C30" s="1"/>
  <c r="C4"/>
  <c r="B1"/>
</calcChain>
</file>

<file path=xl/sharedStrings.xml><?xml version="1.0" encoding="utf-8"?>
<sst xmlns="http://schemas.openxmlformats.org/spreadsheetml/2006/main" count="31" uniqueCount="31">
  <si>
    <t>Balans</t>
  </si>
  <si>
    <t>NIVON Bergsport Rotterdam</t>
  </si>
  <si>
    <t>In</t>
  </si>
  <si>
    <t>Uit</t>
  </si>
  <si>
    <t>Saldo start Giro NL75 INGB 0003360690</t>
  </si>
  <si>
    <t>Saldo start Spaar 682159964</t>
  </si>
  <si>
    <t>Saldo start Kas</t>
  </si>
  <si>
    <t>Totaal saldo</t>
  </si>
  <si>
    <t>Contributie in</t>
  </si>
  <si>
    <t>Contributie uit</t>
  </si>
  <si>
    <t>Cursus in</t>
  </si>
  <si>
    <t>Cursus uit</t>
  </si>
  <si>
    <t>Activiteiten in</t>
  </si>
  <si>
    <t>Activiteiten uit</t>
  </si>
  <si>
    <t>Materiaal verhuur</t>
  </si>
  <si>
    <t>Materiaal aanschaf</t>
  </si>
  <si>
    <t>Rente</t>
  </si>
  <si>
    <t xml:space="preserve">kantoorkosten </t>
  </si>
  <si>
    <t>Studiekosten</t>
  </si>
  <si>
    <t>Zaalhuur</t>
  </si>
  <si>
    <t>publiciteit</t>
  </si>
  <si>
    <t>Transactie kosten</t>
  </si>
  <si>
    <t>Totaal 2014</t>
  </si>
  <si>
    <t>Saldo eind 1</t>
  </si>
  <si>
    <t>Saldo eind 2</t>
  </si>
  <si>
    <t>Saldo eind kas</t>
  </si>
  <si>
    <t>Saldo totaal</t>
  </si>
  <si>
    <t>Resultaat 2017</t>
  </si>
  <si>
    <t>Vooruitbetaald in 2016</t>
  </si>
  <si>
    <t>Vooruitbetaald voor 2018</t>
  </si>
  <si>
    <t>Winst/verlies  2017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</si>
</sst>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</cellXfs>
  <cellStyles count="1">
    <cellStyle name="Standa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ierre/Downloads/Kasboek%20bergsport%202017%20ver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7"/>
      <sheetName val="2017 balans"/>
      <sheetName val="Sheet1"/>
    </sheetNames>
    <sheetDataSet>
      <sheetData sheetId="0">
        <row r="1">
          <cell r="D1">
            <v>2017</v>
          </cell>
        </row>
        <row r="3">
          <cell r="E3">
            <v>89.56</v>
          </cell>
          <cell r="F3">
            <v>35.08</v>
          </cell>
          <cell r="I3">
            <v>7145.42</v>
          </cell>
        </row>
        <row r="48">
          <cell r="P48">
            <v>0</v>
          </cell>
          <cell r="Q48">
            <v>0</v>
          </cell>
          <cell r="R48">
            <v>2803.8199999999997</v>
          </cell>
          <cell r="S48">
            <v>0</v>
          </cell>
          <cell r="T48">
            <v>16.170000000000002</v>
          </cell>
          <cell r="W48">
            <v>0</v>
          </cell>
          <cell r="X48">
            <v>0</v>
          </cell>
          <cell r="Y48">
            <v>2062.73</v>
          </cell>
          <cell r="Z48">
            <v>55.95</v>
          </cell>
          <cell r="AA48">
            <v>77.45</v>
          </cell>
          <cell r="AB48">
            <v>0</v>
          </cell>
          <cell r="AC48">
            <v>0</v>
          </cell>
          <cell r="AD48">
            <v>0</v>
          </cell>
          <cell r="AE48">
            <v>60.08</v>
          </cell>
        </row>
        <row r="49">
          <cell r="F49">
            <v>1672.2499999999998</v>
          </cell>
          <cell r="I49">
            <v>6161.59</v>
          </cell>
        </row>
        <row r="50">
          <cell r="E50">
            <v>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workbookViewId="0"/>
  </sheetViews>
  <sheetFormatPr defaultRowHeight="15"/>
  <cols>
    <col min="1" max="1" width="28.42578125" customWidth="1"/>
    <col min="4" max="4" width="14.42578125" customWidth="1"/>
    <col min="5" max="5" width="29.5703125" bestFit="1" customWidth="1"/>
  </cols>
  <sheetData>
    <row r="1" spans="1:6">
      <c r="A1" t="s">
        <v>0</v>
      </c>
      <c r="B1">
        <f>'[1]2017'!D1</f>
        <v>2017</v>
      </c>
      <c r="D1" t="s">
        <v>1</v>
      </c>
    </row>
    <row r="2" spans="1:6">
      <c r="C2" s="1" t="s">
        <v>2</v>
      </c>
      <c r="D2" s="1"/>
      <c r="E2" s="1"/>
      <c r="F2" s="1" t="s">
        <v>3</v>
      </c>
    </row>
    <row r="4" spans="1:6">
      <c r="A4" t="s">
        <v>4</v>
      </c>
      <c r="C4">
        <f>'[1]2017'!F3</f>
        <v>35.08</v>
      </c>
    </row>
    <row r="5" spans="1:6">
      <c r="A5" t="s">
        <v>5</v>
      </c>
      <c r="C5">
        <f>'[1]2017'!I3</f>
        <v>7145.42</v>
      </c>
    </row>
    <row r="6" spans="1:6">
      <c r="A6" t="s">
        <v>6</v>
      </c>
      <c r="C6">
        <f>'[1]2017'!E3</f>
        <v>89.56</v>
      </c>
    </row>
    <row r="7" spans="1:6">
      <c r="A7" t="s">
        <v>7</v>
      </c>
      <c r="C7">
        <f>SUM(C4:C6)</f>
        <v>7270.06</v>
      </c>
    </row>
    <row r="10" spans="1:6">
      <c r="A10" s="2" t="s">
        <v>8</v>
      </c>
      <c r="C10">
        <f>'[1]2017'!P48</f>
        <v>0</v>
      </c>
      <c r="E10" s="2" t="s">
        <v>9</v>
      </c>
      <c r="F10">
        <f>'[1]2017'!W48</f>
        <v>0</v>
      </c>
    </row>
    <row r="11" spans="1:6">
      <c r="A11" s="2" t="s">
        <v>10</v>
      </c>
      <c r="C11">
        <f>'[1]2017'!Q48</f>
        <v>0</v>
      </c>
      <c r="E11" s="2" t="s">
        <v>11</v>
      </c>
      <c r="F11">
        <f>'[1]2017'!X48</f>
        <v>0</v>
      </c>
    </row>
    <row r="12" spans="1:6">
      <c r="A12" s="2" t="s">
        <v>12</v>
      </c>
      <c r="C12">
        <f>'[1]2017'!R48</f>
        <v>2803.8199999999997</v>
      </c>
      <c r="E12" s="2" t="s">
        <v>13</v>
      </c>
      <c r="F12">
        <f>'[1]2017'!Y48</f>
        <v>2062.73</v>
      </c>
    </row>
    <row r="13" spans="1:6">
      <c r="A13" s="2" t="s">
        <v>14</v>
      </c>
      <c r="C13">
        <f>'[1]2017'!S48</f>
        <v>0</v>
      </c>
      <c r="E13" s="2" t="s">
        <v>15</v>
      </c>
      <c r="F13">
        <f>'[1]2017'!Z48</f>
        <v>55.95</v>
      </c>
    </row>
    <row r="14" spans="1:6">
      <c r="A14" s="2" t="s">
        <v>16</v>
      </c>
      <c r="C14">
        <f>'[1]2017'!T48</f>
        <v>16.170000000000002</v>
      </c>
      <c r="E14" s="2" t="s">
        <v>17</v>
      </c>
      <c r="F14">
        <f>'[1]2017'!AA48</f>
        <v>77.45</v>
      </c>
    </row>
    <row r="15" spans="1:6">
      <c r="E15" s="2" t="s">
        <v>18</v>
      </c>
      <c r="F15">
        <f>'[1]2017'!AB48</f>
        <v>0</v>
      </c>
    </row>
    <row r="16" spans="1:6">
      <c r="E16" s="2" t="s">
        <v>19</v>
      </c>
      <c r="F16">
        <f>'[1]2017'!AC48</f>
        <v>0</v>
      </c>
    </row>
    <row r="17" spans="1:6">
      <c r="E17" s="2" t="s">
        <v>20</v>
      </c>
      <c r="F17">
        <f>'[1]2017'!AD48</f>
        <v>0</v>
      </c>
    </row>
    <row r="18" spans="1:6">
      <c r="E18" s="2" t="s">
        <v>21</v>
      </c>
      <c r="F18">
        <f>'[1]2017'!AE48</f>
        <v>60.08</v>
      </c>
    </row>
    <row r="20" spans="1:6">
      <c r="A20" t="s">
        <v>22</v>
      </c>
      <c r="C20">
        <f>SUM(C10:C18)</f>
        <v>2819.99</v>
      </c>
      <c r="F20">
        <f>SUM(F10:F18)</f>
        <v>2256.2099999999996</v>
      </c>
    </row>
    <row r="22" spans="1:6">
      <c r="A22" t="s">
        <v>23</v>
      </c>
      <c r="C22">
        <f>'[1]2017'!F49</f>
        <v>1672.2499999999998</v>
      </c>
    </row>
    <row r="23" spans="1:6">
      <c r="A23" t="s">
        <v>24</v>
      </c>
      <c r="C23">
        <f>'[1]2017'!I49</f>
        <v>6161.59</v>
      </c>
    </row>
    <row r="24" spans="1:6">
      <c r="A24" t="s">
        <v>25</v>
      </c>
      <c r="C24">
        <f>'[1]2017'!E50</f>
        <v>0</v>
      </c>
    </row>
    <row r="25" spans="1:6">
      <c r="A25" t="s">
        <v>26</v>
      </c>
      <c r="C25">
        <f>SUM(C22:C24)</f>
        <v>7833.84</v>
      </c>
    </row>
    <row r="27" spans="1:6">
      <c r="A27" t="s">
        <v>27</v>
      </c>
      <c r="C27">
        <f>-(C7-C25)</f>
        <v>563.77999999999975</v>
      </c>
    </row>
    <row r="28" spans="1:6">
      <c r="A28" t="s">
        <v>28</v>
      </c>
      <c r="C28">
        <v>628.62</v>
      </c>
      <c r="E28" s="2"/>
    </row>
    <row r="29" spans="1:6">
      <c r="A29" t="s">
        <v>29</v>
      </c>
      <c r="C29">
        <v>0</v>
      </c>
    </row>
    <row r="30" spans="1:6">
      <c r="A30" t="s">
        <v>30</v>
      </c>
      <c r="C30">
        <f>C27-C28</f>
        <v>-64.840000000000259</v>
      </c>
    </row>
  </sheetData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2017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Rene</dc:creator>
  <cp:lastModifiedBy>C.Endenburg</cp:lastModifiedBy>
  <dcterms:created xsi:type="dcterms:W3CDTF">2018-03-15T19:25:00Z</dcterms:created>
  <dcterms:modified xsi:type="dcterms:W3CDTF">2018-04-02T16:48:46Z</dcterms:modified>
</cp:coreProperties>
</file>